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QI Calculator" sheetId="1" state="visible" r:id="rId3"/>
    <sheet name="Breakpoint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<sst xmlns="http://schemas.openxmlformats.org/spreadsheetml/2006/main" count="107" uniqueCount="51">
  <si>
    <t xml:space="preserve">National Air Quality Index (AQI) Calculator</t>
  </si>
  <si>
    <t xml:space="preserve">Enter measured pollutant concentrations (24-hour average; 8-hour for CO &amp; O₃). CPCB methodology.</t>
  </si>
  <si>
    <t xml:space="preserve">Pollutant</t>
  </si>
  <si>
    <t xml:space="preserve">Averaging Period</t>
  </si>
  <si>
    <t xml:space="preserve">Concentration (enter value)</t>
  </si>
  <si>
    <t xml:space="preserve">Unit</t>
  </si>
  <si>
    <t xml:space="preserve">Sub-Index</t>
  </si>
  <si>
    <t xml:space="preserve">PM2.5</t>
  </si>
  <si>
    <t xml:space="preserve">24-hour</t>
  </si>
  <si>
    <t xml:space="preserve">µg/m³</t>
  </si>
  <si>
    <t xml:space="preserve">PM10</t>
  </si>
  <si>
    <t xml:space="preserve">NO₂</t>
  </si>
  <si>
    <t xml:space="preserve">SO₂</t>
  </si>
  <si>
    <t xml:space="preserve">CO</t>
  </si>
  <si>
    <t xml:space="preserve">8-hour</t>
  </si>
  <si>
    <t xml:space="preserve">mg/m³</t>
  </si>
  <si>
    <t xml:space="preserve">O₃</t>
  </si>
  <si>
    <t xml:space="preserve">NH₃</t>
  </si>
  <si>
    <t xml:space="preserve">Pb (Lead)</t>
  </si>
  <si>
    <t xml:space="preserve">Overall AQI</t>
  </si>
  <si>
    <t xml:space="preserve">AQI Category</t>
  </si>
  <si>
    <t xml:space="preserve">Dominant Pollutant</t>
  </si>
  <si>
    <t xml:space="preserve">Status</t>
  </si>
  <si>
    <t xml:space="preserve">AQI Category Legend</t>
  </si>
  <si>
    <t xml:space="preserve">Good</t>
  </si>
  <si>
    <t xml:space="preserve">0 – 50</t>
  </si>
  <si>
    <t xml:space="preserve">Satisfactory</t>
  </si>
  <si>
    <t xml:space="preserve">51 – 100</t>
  </si>
  <si>
    <t xml:space="preserve">Moderate</t>
  </si>
  <si>
    <t xml:space="preserve">101 – 200</t>
  </si>
  <si>
    <t xml:space="preserve">Poor</t>
  </si>
  <si>
    <t xml:space="preserve">201 – 300</t>
  </si>
  <si>
    <t xml:space="preserve">Very Poor</t>
  </si>
  <si>
    <t xml:space="preserve">301 – 400</t>
  </si>
  <si>
    <t xml:space="preserve">Severe</t>
  </si>
  <si>
    <t xml:space="preserve">401 – 500</t>
  </si>
  <si>
    <t xml:space="preserve">• How to use: type measured concentrations in the yellow cells. Sub-indices and the overall AQI update automatically.</t>
  </si>
  <si>
    <t xml:space="preserve">• Overall AQI = the worst (maximum) sub-index. Valid only if at least 3 pollutants are entered and one is PM2.5 or PM10.</t>
  </si>
  <si>
    <t xml:space="preserve">• Averaging: 24-hour average for all pollutants except CO and O₃, which use 8-hour averages. CO is entered in mg/m³; others in µg/m³.</t>
  </si>
  <si>
    <t xml:space="preserve">• Method &amp; breakpoints follow CPCB's National Air Quality Index (2014). Breakpoint values are on the 'Breakpoints' sheet.</t>
  </si>
  <si>
    <t xml:space="preserve">• Source: Central Pollution Control Board (CPCB). Reference tool: cpcb.nic.in/upload/national-air-quality-index/AQI-Calculator.xls</t>
  </si>
  <si>
    <t xml:space="preserve">Band</t>
  </si>
  <si>
    <t xml:space="preserve">Conc_Low</t>
  </si>
  <si>
    <t xml:space="preserve">Conc_High</t>
  </si>
  <si>
    <t xml:space="preserve">Index_Low</t>
  </si>
  <si>
    <t xml:space="preserve">Index_High</t>
  </si>
  <si>
    <t xml:space="preserve">NO2</t>
  </si>
  <si>
    <t xml:space="preserve">SO2</t>
  </si>
  <si>
    <t xml:space="preserve">O3</t>
  </si>
  <si>
    <t xml:space="preserve">NH3</t>
  </si>
  <si>
    <t xml:space="preserve">Pb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</si>
</sst>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B4F6C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20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1"/>
      <color rgb="FF0B4F6C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8.5"/>
      <color rgb="FF555555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B4F6C"/>
        <bgColor rgb="FF333399"/>
      </patternFill>
    </fill>
    <fill>
      <patternFill patternType="solid">
        <fgColor rgb="FFFFF9D6"/>
        <bgColor rgb="FFFFFFFF"/>
      </patternFill>
    </fill>
    <fill>
      <patternFill patternType="solid">
        <fgColor rgb="FF009865"/>
        <bgColor rgb="FF008080"/>
      </patternFill>
    </fill>
    <fill>
      <patternFill patternType="solid">
        <fgColor rgb="FFA3C853"/>
        <bgColor rgb="FFBFBFBF"/>
      </patternFill>
    </fill>
    <fill>
      <patternFill patternType="solid">
        <fgColor rgb="FFFFF301"/>
        <bgColor rgb="FFFFFF00"/>
      </patternFill>
    </fill>
    <fill>
      <patternFill patternType="solid">
        <fgColor rgb="FFF7A20A"/>
        <bgColor rgb="FFFFCC00"/>
      </patternFill>
    </fill>
    <fill>
      <patternFill patternType="solid">
        <fgColor rgb="FFE93F33"/>
        <bgColor rgb="FF993366"/>
      </patternFill>
    </fill>
    <fill>
      <patternFill patternType="solid">
        <fgColor rgb="FF7E0023"/>
        <bgColor rgb="FF8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b val="1"/>
        <color rgb="FFFFFFFF"/>
      </font>
      <fill>
        <patternFill>
          <bgColor rgb="FF009865"/>
        </patternFill>
      </fill>
    </dxf>
    <dxf>
      <font>
        <name val="Arial"/>
        <charset val="1"/>
        <family val="0"/>
        <b val="1"/>
        <color rgb="FF000000"/>
      </font>
      <fill>
        <patternFill>
          <bgColor rgb="FFA3C853"/>
        </patternFill>
      </fill>
    </dxf>
    <dxf>
      <font>
        <name val="Arial"/>
        <charset val="1"/>
        <family val="0"/>
        <b val="1"/>
        <color rgb="FF000000"/>
      </font>
      <fill>
        <patternFill>
          <bgColor rgb="FFFFF301"/>
        </patternFill>
      </fill>
    </dxf>
    <dxf>
      <font>
        <name val="Arial"/>
        <charset val="1"/>
        <family val="0"/>
        <b val="1"/>
        <color rgb="FF000000"/>
      </font>
      <fill>
        <patternFill>
          <bgColor rgb="FFF7A20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93F33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7E002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301"/>
      <rgbColor rgb="FFFF00FF"/>
      <rgbColor rgb="FF00FFFF"/>
      <rgbColor rgb="FF7E0023"/>
      <rgbColor rgb="FF008000"/>
      <rgbColor rgb="FF000080"/>
      <rgbColor rgb="FF808000"/>
      <rgbColor rgb="FF800080"/>
      <rgbColor rgb="FF009865"/>
      <rgbColor rgb="FFBFBFBF"/>
      <rgbColor rgb="FF808080"/>
      <rgbColor rgb="FF9999FF"/>
      <rgbColor rgb="FF993366"/>
      <rgbColor rgb="FFFFF9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3C853"/>
      <rgbColor rgb="FFFFCC00"/>
      <rgbColor rgb="FFF7A20A"/>
      <rgbColor rgb="FFE93F33"/>
      <rgbColor rgb="FF555555"/>
      <rgbColor rgb="FF969696"/>
      <rgbColor rgb="FF0B4F6C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8"/>
    <col collapsed="false" customWidth="true" hidden="false" outlineLevel="0" max="3" min="3" style="0" width="26"/>
    <col collapsed="false" customWidth="true" hidden="false" outlineLevel="0" max="4" min="4" style="0" width="10"/>
    <col collapsed="false" customWidth="true" hidden="false" outlineLevel="0" max="5" min="5" style="0" width="1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" hidden="false" customHeight="false" outlineLevel="0" collapsed="false">
      <c r="A5" s="4" t="s">
        <v>7</v>
      </c>
      <c r="B5" s="5" t="s">
        <v>8</v>
      </c>
      <c r="C5" s="6" t="n">
        <v>85</v>
      </c>
      <c r="D5" s="5" t="s">
        <v>9</v>
      </c>
      <c r="E5" s="7" t="n">
        <f aca="false">IF(C5="","",ROUND((INDEX(Breakpoints!$F$2:$F$7,MATCH(C5,Breakpoints!$C$2:$C$7,1))-INDEX(Breakpoints!$E$2:$E$7,MATCH(C5,Breakpoints!$C$2:$C$7,1)))/(INDEX(Breakpoints!$D$2:$D$7,MATCH(C5,Breakpoints!$C$2:$C$7,1))-INDEX(Breakpoints!$C$2:$C$7,MATCH(C5,Breakpoints!$C$2:$C$7,1)))*(C5-INDEX(Breakpoints!$C$2:$C$7,MATCH(C5,Breakpoints!$C$2:$C$7,1)))+INDEX(Breakpoints!$E$2:$E$7,MATCH(C5,Breakpoints!$C$2:$C$7,1)),0))</f>
        <v>183</v>
      </c>
    </row>
    <row r="6" customFormat="false" ht="15" hidden="false" customHeight="false" outlineLevel="0" collapsed="false">
      <c r="A6" s="4" t="s">
        <v>10</v>
      </c>
      <c r="B6" s="5" t="s">
        <v>8</v>
      </c>
      <c r="C6" s="6" t="n">
        <v>160</v>
      </c>
      <c r="D6" s="5" t="s">
        <v>9</v>
      </c>
      <c r="E6" s="7" t="n">
        <f aca="false">IF(C6="","",ROUND((INDEX(Breakpoints!$F$8:$F$13,MATCH(C6,Breakpoints!$C$8:$C$13,1))-INDEX(Breakpoints!$E$8:$E$13,MATCH(C6,Breakpoints!$C$8:$C$13,1)))/(INDEX(Breakpoints!$D$8:$D$13,MATCH(C6,Breakpoints!$C$8:$C$13,1))-INDEX(Breakpoints!$C$8:$C$13,MATCH(C6,Breakpoints!$C$8:$C$13,1)))*(C6-INDEX(Breakpoints!$C$8:$C$13,MATCH(C6,Breakpoints!$C$8:$C$13,1)))+INDEX(Breakpoints!$E$8:$E$13,MATCH(C6,Breakpoints!$C$8:$C$13,1)),0))</f>
        <v>140</v>
      </c>
    </row>
    <row r="7" customFormat="false" ht="15" hidden="false" customHeight="false" outlineLevel="0" collapsed="false">
      <c r="A7" s="4" t="s">
        <v>11</v>
      </c>
      <c r="B7" s="5" t="s">
        <v>8</v>
      </c>
      <c r="C7" s="6" t="n">
        <v>45</v>
      </c>
      <c r="D7" s="5" t="s">
        <v>9</v>
      </c>
      <c r="E7" s="7" t="n">
        <f aca="false">IF(C7="","",ROUND((INDEX(Breakpoints!$F$14:$F$19,MATCH(C7,Breakpoints!$C$14:$C$19,1))-INDEX(Breakpoints!$E$14:$E$19,MATCH(C7,Breakpoints!$C$14:$C$19,1)))/(INDEX(Breakpoints!$D$14:$D$19,MATCH(C7,Breakpoints!$C$14:$C$19,1))-INDEX(Breakpoints!$C$14:$C$19,MATCH(C7,Breakpoints!$C$14:$C$19,1)))*(C7-INDEX(Breakpoints!$C$14:$C$19,MATCH(C7,Breakpoints!$C$14:$C$19,1)))+INDEX(Breakpoints!$E$14:$E$19,MATCH(C7,Breakpoints!$C$14:$C$19,1)),0))</f>
        <v>56</v>
      </c>
    </row>
    <row r="8" customFormat="false" ht="15" hidden="false" customHeight="false" outlineLevel="0" collapsed="false">
      <c r="A8" s="4" t="s">
        <v>12</v>
      </c>
      <c r="B8" s="5" t="s">
        <v>8</v>
      </c>
      <c r="C8" s="6"/>
      <c r="D8" s="5" t="s">
        <v>9</v>
      </c>
      <c r="E8" s="7" t="str">
        <f aca="false">IF(C8="","",ROUND((INDEX(Breakpoints!$F$20:$F$25,MATCH(C8,Breakpoints!$C$20:$C$25,1))-INDEX(Breakpoints!$E$20:$E$25,MATCH(C8,Breakpoints!$C$20:$C$25,1)))/(INDEX(Breakpoints!$D$20:$D$25,MATCH(C8,Breakpoints!$C$20:$C$25,1))-INDEX(Breakpoints!$C$20:$C$25,MATCH(C8,Breakpoints!$C$20:$C$25,1)))*(C8-INDEX(Breakpoints!$C$20:$C$25,MATCH(C8,Breakpoints!$C$20:$C$25,1)))+INDEX(Breakpoints!$E$20:$E$25,MATCH(C8,Breakpoints!$C$20:$C$25,1)),0))</f>
        <v/>
      </c>
    </row>
    <row r="9" customFormat="false" ht="15" hidden="false" customHeight="false" outlineLevel="0" collapsed="false">
      <c r="A9" s="4" t="s">
        <v>13</v>
      </c>
      <c r="B9" s="5" t="s">
        <v>14</v>
      </c>
      <c r="C9" s="6" t="n">
        <v>1.4</v>
      </c>
      <c r="D9" s="5" t="s">
        <v>15</v>
      </c>
      <c r="E9" s="7" t="n">
        <f aca="false">IF(C9="","",ROUND((INDEX(Breakpoints!$F$26:$F$31,MATCH(C9,Breakpoints!$C$26:$C$31,1))-INDEX(Breakpoints!$E$26:$E$31,MATCH(C9,Breakpoints!$C$26:$C$31,1)))/(INDEX(Breakpoints!$D$26:$D$31,MATCH(C9,Breakpoints!$C$26:$C$31,1))-INDEX(Breakpoints!$C$26:$C$31,MATCH(C9,Breakpoints!$C$26:$C$31,1)))*(C9-INDEX(Breakpoints!$C$26:$C$31,MATCH(C9,Breakpoints!$C$26:$C$31,1)))+INDEX(Breakpoints!$E$26:$E$31,MATCH(C9,Breakpoints!$C$26:$C$31,1)),0))</f>
        <v>67</v>
      </c>
    </row>
    <row r="10" customFormat="false" ht="15" hidden="false" customHeight="false" outlineLevel="0" collapsed="false">
      <c r="A10" s="4" t="s">
        <v>16</v>
      </c>
      <c r="B10" s="5" t="s">
        <v>14</v>
      </c>
      <c r="C10" s="6" t="n">
        <v>60</v>
      </c>
      <c r="D10" s="5" t="s">
        <v>9</v>
      </c>
      <c r="E10" s="7" t="n">
        <f aca="false">IF(C10="","",ROUND((INDEX(Breakpoints!$F$32:$F$37,MATCH(C10,Breakpoints!$C$32:$C$37,1))-INDEX(Breakpoints!$E$32:$E$37,MATCH(C10,Breakpoints!$C$32:$C$37,1)))/(INDEX(Breakpoints!$D$32:$D$37,MATCH(C10,Breakpoints!$C$32:$C$37,1))-INDEX(Breakpoints!$C$32:$C$37,MATCH(C10,Breakpoints!$C$32:$C$37,1)))*(C10-INDEX(Breakpoints!$C$32:$C$37,MATCH(C10,Breakpoints!$C$32:$C$37,1)))+INDEX(Breakpoints!$E$32:$E$37,MATCH(C10,Breakpoints!$C$32:$C$37,1)),0))</f>
        <v>60</v>
      </c>
    </row>
    <row r="11" customFormat="false" ht="15" hidden="false" customHeight="false" outlineLevel="0" collapsed="false">
      <c r="A11" s="4" t="s">
        <v>17</v>
      </c>
      <c r="B11" s="5" t="s">
        <v>8</v>
      </c>
      <c r="C11" s="6"/>
      <c r="D11" s="5" t="s">
        <v>9</v>
      </c>
      <c r="E11" s="7" t="str">
        <f aca="false">IF(C11="","",ROUND((INDEX(Breakpoints!$F$38:$F$43,MATCH(C11,Breakpoints!$C$38:$C$43,1))-INDEX(Breakpoints!$E$38:$E$43,MATCH(C11,Breakpoints!$C$38:$C$43,1)))/(INDEX(Breakpoints!$D$38:$D$43,MATCH(C11,Breakpoints!$C$38:$C$43,1))-INDEX(Breakpoints!$C$38:$C$43,MATCH(C11,Breakpoints!$C$38:$C$43,1)))*(C11-INDEX(Breakpoints!$C$38:$C$43,MATCH(C11,Breakpoints!$C$38:$C$43,1)))+INDEX(Breakpoints!$E$38:$E$43,MATCH(C11,Breakpoints!$C$38:$C$43,1)),0))</f>
        <v/>
      </c>
    </row>
    <row r="12" customFormat="false" ht="15" hidden="false" customHeight="false" outlineLevel="0" collapsed="false">
      <c r="A12" s="4" t="s">
        <v>18</v>
      </c>
      <c r="B12" s="5" t="s">
        <v>8</v>
      </c>
      <c r="C12" s="6"/>
      <c r="D12" s="5" t="s">
        <v>9</v>
      </c>
      <c r="E12" s="7" t="str">
        <f aca="false">IF(C12="","",ROUND((INDEX(Breakpoints!$F$44:$F$49,MATCH(C12,Breakpoints!$C$44:$C$49,1))-INDEX(Breakpoints!$E$44:$E$49,MATCH(C12,Breakpoints!$C$44:$C$49,1)))/(INDEX(Breakpoints!$D$44:$D$49,MATCH(C12,Breakpoints!$C$44:$C$49,1))-INDEX(Breakpoints!$C$44:$C$49,MATCH(C12,Breakpoints!$C$44:$C$49,1)))*(C12-INDEX(Breakpoints!$C$44:$C$49,MATCH(C12,Breakpoints!$C$44:$C$49,1)))+INDEX(Breakpoints!$E$44:$E$49,MATCH(C12,Breakpoints!$C$44:$C$49,1)),0))</f>
        <v/>
      </c>
    </row>
    <row r="14" customFormat="false" ht="24.45" hidden="false" customHeight="false" outlineLevel="0" collapsed="false">
      <c r="A14" s="4" t="s">
        <v>19</v>
      </c>
      <c r="B14" s="4"/>
      <c r="C14" s="8" t="n">
        <f aca="false">IF(AND(COUNT(E5:E12)&gt;=3,OR(ISNUMBER(E5),ISNUMBER(E6))),MAX(E5:E12),"Insufficient data")</f>
        <v>183</v>
      </c>
      <c r="D14" s="8"/>
      <c r="E14" s="8"/>
    </row>
    <row r="15" customFormat="false" ht="15" hidden="false" customHeight="false" outlineLevel="0" collapsed="false">
      <c r="A15" s="4" t="s">
        <v>20</v>
      </c>
      <c r="B15" s="4"/>
      <c r="C15" s="9" t="str">
        <f aca="false">IF(ISNUMBER(C14),LOOKUP(C14,{0;51;101;201;301;401},{"Good";"Satisfactory";"Moderate";"Poor";"Very Poor";"Severe"}),"-")</f>
        <v>Moderate</v>
      </c>
      <c r="D15" s="9"/>
      <c r="E15" s="9"/>
    </row>
    <row r="16" customFormat="false" ht="15" hidden="false" customHeight="false" outlineLevel="0" collapsed="false">
      <c r="A16" s="4" t="s">
        <v>21</v>
      </c>
      <c r="B16" s="4"/>
      <c r="C16" s="10" t="str">
        <f aca="false">IF(ISNUMBER(C14),INDEX(A5:A12,MATCH(MAX(E5:E12),E5:E12,0)),"-")</f>
        <v>PM2.5</v>
      </c>
      <c r="D16" s="10"/>
      <c r="E16" s="10"/>
    </row>
    <row r="17" customFormat="false" ht="15" hidden="false" customHeight="false" outlineLevel="0" collapsed="false">
      <c r="A17" s="4" t="s">
        <v>22</v>
      </c>
      <c r="B17" s="4"/>
      <c r="C17" s="11" t="str">
        <f aca="false">IF(ISNUMBER(C14),"Valid AQI","Enter 3+ pollutants including PM2.5 or PM10")</f>
        <v>Valid AQI</v>
      </c>
      <c r="D17" s="11"/>
      <c r="E17" s="11"/>
    </row>
    <row r="19" customFormat="false" ht="15" hidden="false" customHeight="false" outlineLevel="0" collapsed="false">
      <c r="A19" s="12" t="s">
        <v>23</v>
      </c>
    </row>
    <row r="20" customFormat="false" ht="15" hidden="false" customHeight="false" outlineLevel="0" collapsed="false">
      <c r="A20" s="13" t="s">
        <v>24</v>
      </c>
      <c r="B20" s="7" t="s">
        <v>25</v>
      </c>
    </row>
    <row r="21" customFormat="false" ht="15" hidden="false" customHeight="false" outlineLevel="0" collapsed="false">
      <c r="A21" s="14" t="s">
        <v>26</v>
      </c>
      <c r="B21" s="7" t="s">
        <v>27</v>
      </c>
    </row>
    <row r="22" customFormat="false" ht="15" hidden="false" customHeight="false" outlineLevel="0" collapsed="false">
      <c r="A22" s="15" t="s">
        <v>28</v>
      </c>
      <c r="B22" s="7" t="s">
        <v>29</v>
      </c>
    </row>
    <row r="23" customFormat="false" ht="15" hidden="false" customHeight="false" outlineLevel="0" collapsed="false">
      <c r="A23" s="16" t="s">
        <v>30</v>
      </c>
      <c r="B23" s="7" t="s">
        <v>31</v>
      </c>
    </row>
    <row r="24" customFormat="false" ht="15" hidden="false" customHeight="false" outlineLevel="0" collapsed="false">
      <c r="A24" s="17" t="s">
        <v>32</v>
      </c>
      <c r="B24" s="7" t="s">
        <v>33</v>
      </c>
    </row>
    <row r="25" customFormat="false" ht="15" hidden="false" customHeight="false" outlineLevel="0" collapsed="false">
      <c r="A25" s="18" t="s">
        <v>34</v>
      </c>
      <c r="B25" s="7" t="s">
        <v>35</v>
      </c>
    </row>
    <row r="27" customFormat="false" ht="25.5" hidden="false" customHeight="true" outlineLevel="0" collapsed="false">
      <c r="A27" s="19" t="s">
        <v>36</v>
      </c>
      <c r="B27" s="19"/>
      <c r="C27" s="19"/>
      <c r="D27" s="19"/>
      <c r="E27" s="19"/>
    </row>
    <row r="28" customFormat="false" ht="25.5" hidden="false" customHeight="true" outlineLevel="0" collapsed="false">
      <c r="A28" s="19" t="s">
        <v>37</v>
      </c>
      <c r="B28" s="19"/>
      <c r="C28" s="19"/>
      <c r="D28" s="19"/>
      <c r="E28" s="19"/>
    </row>
    <row r="29" customFormat="false" ht="25.5" hidden="false" customHeight="true" outlineLevel="0" collapsed="false">
      <c r="A29" s="19" t="s">
        <v>38</v>
      </c>
      <c r="B29" s="19"/>
      <c r="C29" s="19"/>
      <c r="D29" s="19"/>
      <c r="E29" s="19"/>
    </row>
    <row r="30" customFormat="false" ht="25.5" hidden="false" customHeight="true" outlineLevel="0" collapsed="false">
      <c r="A30" s="19" t="s">
        <v>39</v>
      </c>
      <c r="B30" s="19"/>
      <c r="C30" s="19"/>
      <c r="D30" s="19"/>
      <c r="E30" s="19"/>
    </row>
    <row r="31" customFormat="false" ht="25.5" hidden="false" customHeight="true" outlineLevel="0" collapsed="false">
      <c r="A31" s="19" t="s">
        <v>40</v>
      </c>
      <c r="B31" s="19"/>
      <c r="C31" s="19"/>
      <c r="D31" s="19"/>
      <c r="E31" s="19"/>
    </row>
  </sheetData>
  <mergeCells count="15">
    <mergeCell ref="A1:E1"/>
    <mergeCell ref="A2:E2"/>
    <mergeCell ref="A14:B14"/>
    <mergeCell ref="C14:E14"/>
    <mergeCell ref="A15:B15"/>
    <mergeCell ref="C15:E15"/>
    <mergeCell ref="A16:B16"/>
    <mergeCell ref="C16:E16"/>
    <mergeCell ref="A17:B17"/>
    <mergeCell ref="C17:E17"/>
    <mergeCell ref="A27:E27"/>
    <mergeCell ref="A28:E28"/>
    <mergeCell ref="A29:E29"/>
    <mergeCell ref="A30:E30"/>
    <mergeCell ref="A31:E31"/>
  </mergeCells>
  <conditionalFormatting sqref="C15">
    <cfRule type="cellIs" priority="2" operator="equal" aboveAverage="0" equalAverage="0" bottom="0" percent="0" rank="0" text="" dxfId="0">
      <formula>"Good"</formula>
    </cfRule>
    <cfRule type="cellIs" priority="3" operator="equal" aboveAverage="0" equalAverage="0" bottom="0" percent="0" rank="0" text="" dxfId="1">
      <formula>"Satisfactory"</formula>
    </cfRule>
    <cfRule type="cellIs" priority="4" operator="equal" aboveAverage="0" equalAverage="0" bottom="0" percent="0" rank="0" text="" dxfId="2">
      <formula>"Moderate"</formula>
    </cfRule>
    <cfRule type="cellIs" priority="5" operator="equal" aboveAverage="0" equalAverage="0" bottom="0" percent="0" rank="0" text="" dxfId="3">
      <formula>"Poor"</formula>
    </cfRule>
    <cfRule type="cellIs" priority="6" operator="equal" aboveAverage="0" equalAverage="0" bottom="0" percent="0" rank="0" text="" dxfId="4">
      <formula>"Very Poor"</formula>
    </cfRule>
    <cfRule type="cellIs" priority="7" operator="equal" aboveAverage="0" equalAverage="0" bottom="0" percent="0" rank="0" text="" dxfId="5">
      <formula>"Severe"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6"/>
    <col collapsed="false" customWidth="true" hidden="false" outlineLevel="0" max="5" min="3" style="0" width="10"/>
    <col collapsed="false" customWidth="true" hidden="false" outlineLevel="0" max="6" min="6" style="0" width="11"/>
  </cols>
  <sheetData>
    <row r="1" customFormat="false" ht="15" hidden="false" customHeight="false" outlineLevel="0" collapsed="false">
      <c r="A1" s="20" t="s">
        <v>2</v>
      </c>
      <c r="B1" s="20" t="s">
        <v>41</v>
      </c>
      <c r="C1" s="20" t="s">
        <v>42</v>
      </c>
      <c r="D1" s="20" t="s">
        <v>43</v>
      </c>
      <c r="E1" s="20" t="s">
        <v>44</v>
      </c>
      <c r="F1" s="20" t="s">
        <v>45</v>
      </c>
    </row>
    <row r="2" customFormat="false" ht="15" hidden="false" customHeight="false" outlineLevel="0" collapsed="false">
      <c r="A2" s="0" t="s">
        <v>7</v>
      </c>
      <c r="B2" s="0" t="n">
        <v>1</v>
      </c>
      <c r="C2" s="0" t="n">
        <v>0</v>
      </c>
      <c r="D2" s="0" t="n">
        <v>30</v>
      </c>
      <c r="E2" s="0" t="n">
        <v>0</v>
      </c>
      <c r="F2" s="0" t="n">
        <v>50</v>
      </c>
    </row>
    <row r="3" customFormat="false" ht="15" hidden="false" customHeight="false" outlineLevel="0" collapsed="false">
      <c r="A3" s="0" t="s">
        <v>7</v>
      </c>
      <c r="B3" s="0" t="n">
        <v>2</v>
      </c>
      <c r="C3" s="0" t="n">
        <v>31</v>
      </c>
      <c r="D3" s="0" t="n">
        <v>60</v>
      </c>
      <c r="E3" s="0" t="n">
        <v>51</v>
      </c>
      <c r="F3" s="0" t="n">
        <v>100</v>
      </c>
    </row>
    <row r="4" customFormat="false" ht="15" hidden="false" customHeight="false" outlineLevel="0" collapsed="false">
      <c r="A4" s="0" t="s">
        <v>7</v>
      </c>
      <c r="B4" s="0" t="n">
        <v>3</v>
      </c>
      <c r="C4" s="0" t="n">
        <v>61</v>
      </c>
      <c r="D4" s="0" t="n">
        <v>90</v>
      </c>
      <c r="E4" s="0" t="n">
        <v>101</v>
      </c>
      <c r="F4" s="0" t="n">
        <v>200</v>
      </c>
    </row>
    <row r="5" customFormat="false" ht="15" hidden="false" customHeight="false" outlineLevel="0" collapsed="false">
      <c r="A5" s="0" t="s">
        <v>7</v>
      </c>
      <c r="B5" s="0" t="n">
        <v>4</v>
      </c>
      <c r="C5" s="0" t="n">
        <v>91</v>
      </c>
      <c r="D5" s="0" t="n">
        <v>120</v>
      </c>
      <c r="E5" s="0" t="n">
        <v>201</v>
      </c>
      <c r="F5" s="0" t="n">
        <v>300</v>
      </c>
    </row>
    <row r="6" customFormat="false" ht="15" hidden="false" customHeight="false" outlineLevel="0" collapsed="false">
      <c r="A6" s="0" t="s">
        <v>7</v>
      </c>
      <c r="B6" s="0" t="n">
        <v>5</v>
      </c>
      <c r="C6" s="0" t="n">
        <v>121</v>
      </c>
      <c r="D6" s="0" t="n">
        <v>250</v>
      </c>
      <c r="E6" s="0" t="n">
        <v>301</v>
      </c>
      <c r="F6" s="0" t="n">
        <v>400</v>
      </c>
    </row>
    <row r="7" customFormat="false" ht="15" hidden="false" customHeight="false" outlineLevel="0" collapsed="false">
      <c r="A7" s="0" t="s">
        <v>7</v>
      </c>
      <c r="B7" s="0" t="n">
        <v>6</v>
      </c>
      <c r="C7" s="0" t="n">
        <v>251</v>
      </c>
      <c r="D7" s="0" t="n">
        <v>380</v>
      </c>
      <c r="E7" s="0" t="n">
        <v>401</v>
      </c>
      <c r="F7" s="0" t="n">
        <v>500</v>
      </c>
    </row>
    <row r="8" customFormat="false" ht="15" hidden="false" customHeight="false" outlineLevel="0" collapsed="false">
      <c r="A8" s="0" t="s">
        <v>10</v>
      </c>
      <c r="B8" s="0" t="n">
        <v>1</v>
      </c>
      <c r="C8" s="0" t="n">
        <v>0</v>
      </c>
      <c r="D8" s="0" t="n">
        <v>50</v>
      </c>
      <c r="E8" s="0" t="n">
        <v>0</v>
      </c>
      <c r="F8" s="0" t="n">
        <v>50</v>
      </c>
    </row>
    <row r="9" customFormat="false" ht="15" hidden="false" customHeight="false" outlineLevel="0" collapsed="false">
      <c r="A9" s="0" t="s">
        <v>10</v>
      </c>
      <c r="B9" s="0" t="n">
        <v>2</v>
      </c>
      <c r="C9" s="0" t="n">
        <v>51</v>
      </c>
      <c r="D9" s="0" t="n">
        <v>100</v>
      </c>
      <c r="E9" s="0" t="n">
        <v>51</v>
      </c>
      <c r="F9" s="0" t="n">
        <v>100</v>
      </c>
    </row>
    <row r="10" customFormat="false" ht="15" hidden="false" customHeight="false" outlineLevel="0" collapsed="false">
      <c r="A10" s="0" t="s">
        <v>10</v>
      </c>
      <c r="B10" s="0" t="n">
        <v>3</v>
      </c>
      <c r="C10" s="0" t="n">
        <v>101</v>
      </c>
      <c r="D10" s="0" t="n">
        <v>250</v>
      </c>
      <c r="E10" s="0" t="n">
        <v>101</v>
      </c>
      <c r="F10" s="0" t="n">
        <v>200</v>
      </c>
    </row>
    <row r="11" customFormat="false" ht="15" hidden="false" customHeight="false" outlineLevel="0" collapsed="false">
      <c r="A11" s="0" t="s">
        <v>10</v>
      </c>
      <c r="B11" s="0" t="n">
        <v>4</v>
      </c>
      <c r="C11" s="0" t="n">
        <v>251</v>
      </c>
      <c r="D11" s="0" t="n">
        <v>350</v>
      </c>
      <c r="E11" s="0" t="n">
        <v>201</v>
      </c>
      <c r="F11" s="0" t="n">
        <v>300</v>
      </c>
    </row>
    <row r="12" customFormat="false" ht="15" hidden="false" customHeight="false" outlineLevel="0" collapsed="false">
      <c r="A12" s="0" t="s">
        <v>10</v>
      </c>
      <c r="B12" s="0" t="n">
        <v>5</v>
      </c>
      <c r="C12" s="0" t="n">
        <v>351</v>
      </c>
      <c r="D12" s="0" t="n">
        <v>430</v>
      </c>
      <c r="E12" s="0" t="n">
        <v>301</v>
      </c>
      <c r="F12" s="0" t="n">
        <v>400</v>
      </c>
    </row>
    <row r="13" customFormat="false" ht="15" hidden="false" customHeight="false" outlineLevel="0" collapsed="false">
      <c r="A13" s="0" t="s">
        <v>10</v>
      </c>
      <c r="B13" s="0" t="n">
        <v>6</v>
      </c>
      <c r="C13" s="0" t="n">
        <v>431</v>
      </c>
      <c r="D13" s="0" t="n">
        <v>510</v>
      </c>
      <c r="E13" s="0" t="n">
        <v>401</v>
      </c>
      <c r="F13" s="0" t="n">
        <v>500</v>
      </c>
    </row>
    <row r="14" customFormat="false" ht="15" hidden="false" customHeight="false" outlineLevel="0" collapsed="false">
      <c r="A14" s="0" t="s">
        <v>46</v>
      </c>
      <c r="B14" s="0" t="n">
        <v>1</v>
      </c>
      <c r="C14" s="0" t="n">
        <v>0</v>
      </c>
      <c r="D14" s="0" t="n">
        <v>40</v>
      </c>
      <c r="E14" s="0" t="n">
        <v>0</v>
      </c>
      <c r="F14" s="0" t="n">
        <v>50</v>
      </c>
    </row>
    <row r="15" customFormat="false" ht="15" hidden="false" customHeight="false" outlineLevel="0" collapsed="false">
      <c r="A15" s="0" t="s">
        <v>46</v>
      </c>
      <c r="B15" s="0" t="n">
        <v>2</v>
      </c>
      <c r="C15" s="0" t="n">
        <v>41</v>
      </c>
      <c r="D15" s="0" t="n">
        <v>80</v>
      </c>
      <c r="E15" s="0" t="n">
        <v>51</v>
      </c>
      <c r="F15" s="0" t="n">
        <v>100</v>
      </c>
    </row>
    <row r="16" customFormat="false" ht="15" hidden="false" customHeight="false" outlineLevel="0" collapsed="false">
      <c r="A16" s="0" t="s">
        <v>46</v>
      </c>
      <c r="B16" s="0" t="n">
        <v>3</v>
      </c>
      <c r="C16" s="0" t="n">
        <v>81</v>
      </c>
      <c r="D16" s="0" t="n">
        <v>180</v>
      </c>
      <c r="E16" s="0" t="n">
        <v>101</v>
      </c>
      <c r="F16" s="0" t="n">
        <v>200</v>
      </c>
    </row>
    <row r="17" customFormat="false" ht="15" hidden="false" customHeight="false" outlineLevel="0" collapsed="false">
      <c r="A17" s="0" t="s">
        <v>46</v>
      </c>
      <c r="B17" s="0" t="n">
        <v>4</v>
      </c>
      <c r="C17" s="0" t="n">
        <v>181</v>
      </c>
      <c r="D17" s="0" t="n">
        <v>280</v>
      </c>
      <c r="E17" s="0" t="n">
        <v>201</v>
      </c>
      <c r="F17" s="0" t="n">
        <v>300</v>
      </c>
    </row>
    <row r="18" customFormat="false" ht="15" hidden="false" customHeight="false" outlineLevel="0" collapsed="false">
      <c r="A18" s="0" t="s">
        <v>46</v>
      </c>
      <c r="B18" s="0" t="n">
        <v>5</v>
      </c>
      <c r="C18" s="0" t="n">
        <v>281</v>
      </c>
      <c r="D18" s="0" t="n">
        <v>400</v>
      </c>
      <c r="E18" s="0" t="n">
        <v>301</v>
      </c>
      <c r="F18" s="0" t="n">
        <v>400</v>
      </c>
    </row>
    <row r="19" customFormat="false" ht="15" hidden="false" customHeight="false" outlineLevel="0" collapsed="false">
      <c r="A19" s="0" t="s">
        <v>46</v>
      </c>
      <c r="B19" s="0" t="n">
        <v>6</v>
      </c>
      <c r="C19" s="0" t="n">
        <v>401</v>
      </c>
      <c r="D19" s="0" t="n">
        <v>520</v>
      </c>
      <c r="E19" s="0" t="n">
        <v>401</v>
      </c>
      <c r="F19" s="0" t="n">
        <v>500</v>
      </c>
    </row>
    <row r="20" customFormat="false" ht="15" hidden="false" customHeight="false" outlineLevel="0" collapsed="false">
      <c r="A20" s="0" t="s">
        <v>47</v>
      </c>
      <c r="B20" s="0" t="n">
        <v>1</v>
      </c>
      <c r="C20" s="0" t="n">
        <v>0</v>
      </c>
      <c r="D20" s="0" t="n">
        <v>40</v>
      </c>
      <c r="E20" s="0" t="n">
        <v>0</v>
      </c>
      <c r="F20" s="0" t="n">
        <v>50</v>
      </c>
    </row>
    <row r="21" customFormat="false" ht="15" hidden="false" customHeight="false" outlineLevel="0" collapsed="false">
      <c r="A21" s="0" t="s">
        <v>47</v>
      </c>
      <c r="B21" s="0" t="n">
        <v>2</v>
      </c>
      <c r="C21" s="0" t="n">
        <v>41</v>
      </c>
      <c r="D21" s="0" t="n">
        <v>80</v>
      </c>
      <c r="E21" s="0" t="n">
        <v>51</v>
      </c>
      <c r="F21" s="0" t="n">
        <v>100</v>
      </c>
    </row>
    <row r="22" customFormat="false" ht="15" hidden="false" customHeight="false" outlineLevel="0" collapsed="false">
      <c r="A22" s="0" t="s">
        <v>47</v>
      </c>
      <c r="B22" s="0" t="n">
        <v>3</v>
      </c>
      <c r="C22" s="0" t="n">
        <v>81</v>
      </c>
      <c r="D22" s="0" t="n">
        <v>380</v>
      </c>
      <c r="E22" s="0" t="n">
        <v>101</v>
      </c>
      <c r="F22" s="0" t="n">
        <v>200</v>
      </c>
    </row>
    <row r="23" customFormat="false" ht="15" hidden="false" customHeight="false" outlineLevel="0" collapsed="false">
      <c r="A23" s="0" t="s">
        <v>47</v>
      </c>
      <c r="B23" s="0" t="n">
        <v>4</v>
      </c>
      <c r="C23" s="0" t="n">
        <v>381</v>
      </c>
      <c r="D23" s="0" t="n">
        <v>800</v>
      </c>
      <c r="E23" s="0" t="n">
        <v>201</v>
      </c>
      <c r="F23" s="0" t="n">
        <v>300</v>
      </c>
    </row>
    <row r="24" customFormat="false" ht="15" hidden="false" customHeight="false" outlineLevel="0" collapsed="false">
      <c r="A24" s="0" t="s">
        <v>47</v>
      </c>
      <c r="B24" s="0" t="n">
        <v>5</v>
      </c>
      <c r="C24" s="0" t="n">
        <v>801</v>
      </c>
      <c r="D24" s="0" t="n">
        <v>1600</v>
      </c>
      <c r="E24" s="0" t="n">
        <v>301</v>
      </c>
      <c r="F24" s="0" t="n">
        <v>400</v>
      </c>
    </row>
    <row r="25" customFormat="false" ht="15" hidden="false" customHeight="false" outlineLevel="0" collapsed="false">
      <c r="A25" s="0" t="s">
        <v>47</v>
      </c>
      <c r="B25" s="0" t="n">
        <v>6</v>
      </c>
      <c r="C25" s="0" t="n">
        <v>1601</v>
      </c>
      <c r="D25" s="0" t="n">
        <v>2620</v>
      </c>
      <c r="E25" s="0" t="n">
        <v>401</v>
      </c>
      <c r="F25" s="0" t="n">
        <v>500</v>
      </c>
    </row>
    <row r="26" customFormat="false" ht="15" hidden="false" customHeight="false" outlineLevel="0" collapsed="false">
      <c r="A26" s="0" t="s">
        <v>13</v>
      </c>
      <c r="B26" s="0" t="n">
        <v>1</v>
      </c>
      <c r="C26" s="0" t="n">
        <v>0</v>
      </c>
      <c r="D26" s="0" t="n">
        <v>1</v>
      </c>
      <c r="E26" s="0" t="n">
        <v>0</v>
      </c>
      <c r="F26" s="0" t="n">
        <v>50</v>
      </c>
    </row>
    <row r="27" customFormat="false" ht="15" hidden="false" customHeight="false" outlineLevel="0" collapsed="false">
      <c r="A27" s="0" t="s">
        <v>13</v>
      </c>
      <c r="B27" s="0" t="n">
        <v>2</v>
      </c>
      <c r="C27" s="0" t="n">
        <v>1.1</v>
      </c>
      <c r="D27" s="0" t="n">
        <v>2</v>
      </c>
      <c r="E27" s="0" t="n">
        <v>51</v>
      </c>
      <c r="F27" s="0" t="n">
        <v>100</v>
      </c>
    </row>
    <row r="28" customFormat="false" ht="15" hidden="false" customHeight="false" outlineLevel="0" collapsed="false">
      <c r="A28" s="0" t="s">
        <v>13</v>
      </c>
      <c r="B28" s="0" t="n">
        <v>3</v>
      </c>
      <c r="C28" s="0" t="n">
        <v>2.1</v>
      </c>
      <c r="D28" s="0" t="n">
        <v>10</v>
      </c>
      <c r="E28" s="0" t="n">
        <v>101</v>
      </c>
      <c r="F28" s="0" t="n">
        <v>200</v>
      </c>
    </row>
    <row r="29" customFormat="false" ht="15" hidden="false" customHeight="false" outlineLevel="0" collapsed="false">
      <c r="A29" s="0" t="s">
        <v>13</v>
      </c>
      <c r="B29" s="0" t="n">
        <v>4</v>
      </c>
      <c r="C29" s="0" t="n">
        <v>10.1</v>
      </c>
      <c r="D29" s="0" t="n">
        <v>17</v>
      </c>
      <c r="E29" s="0" t="n">
        <v>201</v>
      </c>
      <c r="F29" s="0" t="n">
        <v>300</v>
      </c>
    </row>
    <row r="30" customFormat="false" ht="15" hidden="false" customHeight="false" outlineLevel="0" collapsed="false">
      <c r="A30" s="0" t="s">
        <v>13</v>
      </c>
      <c r="B30" s="0" t="n">
        <v>5</v>
      </c>
      <c r="C30" s="0" t="n">
        <v>17.1</v>
      </c>
      <c r="D30" s="0" t="n">
        <v>34</v>
      </c>
      <c r="E30" s="0" t="n">
        <v>301</v>
      </c>
      <c r="F30" s="0" t="n">
        <v>400</v>
      </c>
    </row>
    <row r="31" customFormat="false" ht="15" hidden="false" customHeight="false" outlineLevel="0" collapsed="false">
      <c r="A31" s="0" t="s">
        <v>13</v>
      </c>
      <c r="B31" s="0" t="n">
        <v>6</v>
      </c>
      <c r="C31" s="0" t="n">
        <v>34.1</v>
      </c>
      <c r="D31" s="0" t="n">
        <v>50</v>
      </c>
      <c r="E31" s="0" t="n">
        <v>401</v>
      </c>
      <c r="F31" s="0" t="n">
        <v>500</v>
      </c>
    </row>
    <row r="32" customFormat="false" ht="15" hidden="false" customHeight="false" outlineLevel="0" collapsed="false">
      <c r="A32" s="0" t="s">
        <v>48</v>
      </c>
      <c r="B32" s="0" t="n">
        <v>1</v>
      </c>
      <c r="C32" s="0" t="n">
        <v>0</v>
      </c>
      <c r="D32" s="0" t="n">
        <v>50</v>
      </c>
      <c r="E32" s="0" t="n">
        <v>0</v>
      </c>
      <c r="F32" s="0" t="n">
        <v>50</v>
      </c>
    </row>
    <row r="33" customFormat="false" ht="15" hidden="false" customHeight="false" outlineLevel="0" collapsed="false">
      <c r="A33" s="0" t="s">
        <v>48</v>
      </c>
      <c r="B33" s="0" t="n">
        <v>2</v>
      </c>
      <c r="C33" s="0" t="n">
        <v>51</v>
      </c>
      <c r="D33" s="0" t="n">
        <v>100</v>
      </c>
      <c r="E33" s="0" t="n">
        <v>51</v>
      </c>
      <c r="F33" s="0" t="n">
        <v>100</v>
      </c>
    </row>
    <row r="34" customFormat="false" ht="15" hidden="false" customHeight="false" outlineLevel="0" collapsed="false">
      <c r="A34" s="0" t="s">
        <v>48</v>
      </c>
      <c r="B34" s="0" t="n">
        <v>3</v>
      </c>
      <c r="C34" s="0" t="n">
        <v>101</v>
      </c>
      <c r="D34" s="0" t="n">
        <v>168</v>
      </c>
      <c r="E34" s="0" t="n">
        <v>101</v>
      </c>
      <c r="F34" s="0" t="n">
        <v>200</v>
      </c>
    </row>
    <row r="35" customFormat="false" ht="15" hidden="false" customHeight="false" outlineLevel="0" collapsed="false">
      <c r="A35" s="0" t="s">
        <v>48</v>
      </c>
      <c r="B35" s="0" t="n">
        <v>4</v>
      </c>
      <c r="C35" s="0" t="n">
        <v>169</v>
      </c>
      <c r="D35" s="0" t="n">
        <v>208</v>
      </c>
      <c r="E35" s="0" t="n">
        <v>201</v>
      </c>
      <c r="F35" s="0" t="n">
        <v>300</v>
      </c>
    </row>
    <row r="36" customFormat="false" ht="15" hidden="false" customHeight="false" outlineLevel="0" collapsed="false">
      <c r="A36" s="0" t="s">
        <v>48</v>
      </c>
      <c r="B36" s="0" t="n">
        <v>5</v>
      </c>
      <c r="C36" s="0" t="n">
        <v>209</v>
      </c>
      <c r="D36" s="0" t="n">
        <v>748</v>
      </c>
      <c r="E36" s="0" t="n">
        <v>301</v>
      </c>
      <c r="F36" s="0" t="n">
        <v>400</v>
      </c>
    </row>
    <row r="37" customFormat="false" ht="15" hidden="false" customHeight="false" outlineLevel="0" collapsed="false">
      <c r="A37" s="0" t="s">
        <v>48</v>
      </c>
      <c r="B37" s="0" t="n">
        <v>6</v>
      </c>
      <c r="C37" s="0" t="n">
        <v>749</v>
      </c>
      <c r="D37" s="0" t="n">
        <v>1000</v>
      </c>
      <c r="E37" s="0" t="n">
        <v>401</v>
      </c>
      <c r="F37" s="0" t="n">
        <v>500</v>
      </c>
    </row>
    <row r="38" customFormat="false" ht="15" hidden="false" customHeight="false" outlineLevel="0" collapsed="false">
      <c r="A38" s="0" t="s">
        <v>49</v>
      </c>
      <c r="B38" s="0" t="n">
        <v>1</v>
      </c>
      <c r="C38" s="0" t="n">
        <v>0</v>
      </c>
      <c r="D38" s="0" t="n">
        <v>200</v>
      </c>
      <c r="E38" s="0" t="n">
        <v>0</v>
      </c>
      <c r="F38" s="0" t="n">
        <v>50</v>
      </c>
    </row>
    <row r="39" customFormat="false" ht="15" hidden="false" customHeight="false" outlineLevel="0" collapsed="false">
      <c r="A39" s="0" t="s">
        <v>49</v>
      </c>
      <c r="B39" s="0" t="n">
        <v>2</v>
      </c>
      <c r="C39" s="0" t="n">
        <v>201</v>
      </c>
      <c r="D39" s="0" t="n">
        <v>400</v>
      </c>
      <c r="E39" s="0" t="n">
        <v>51</v>
      </c>
      <c r="F39" s="0" t="n">
        <v>100</v>
      </c>
    </row>
    <row r="40" customFormat="false" ht="15" hidden="false" customHeight="false" outlineLevel="0" collapsed="false">
      <c r="A40" s="0" t="s">
        <v>49</v>
      </c>
      <c r="B40" s="0" t="n">
        <v>3</v>
      </c>
      <c r="C40" s="0" t="n">
        <v>401</v>
      </c>
      <c r="D40" s="0" t="n">
        <v>800</v>
      </c>
      <c r="E40" s="0" t="n">
        <v>101</v>
      </c>
      <c r="F40" s="0" t="n">
        <v>200</v>
      </c>
    </row>
    <row r="41" customFormat="false" ht="15" hidden="false" customHeight="false" outlineLevel="0" collapsed="false">
      <c r="A41" s="0" t="s">
        <v>49</v>
      </c>
      <c r="B41" s="0" t="n">
        <v>4</v>
      </c>
      <c r="C41" s="0" t="n">
        <v>801</v>
      </c>
      <c r="D41" s="0" t="n">
        <v>1200</v>
      </c>
      <c r="E41" s="0" t="n">
        <v>201</v>
      </c>
      <c r="F41" s="0" t="n">
        <v>300</v>
      </c>
    </row>
    <row r="42" customFormat="false" ht="15" hidden="false" customHeight="false" outlineLevel="0" collapsed="false">
      <c r="A42" s="0" t="s">
        <v>49</v>
      </c>
      <c r="B42" s="0" t="n">
        <v>5</v>
      </c>
      <c r="C42" s="0" t="n">
        <v>1201</v>
      </c>
      <c r="D42" s="0" t="n">
        <v>1800</v>
      </c>
      <c r="E42" s="0" t="n">
        <v>301</v>
      </c>
      <c r="F42" s="0" t="n">
        <v>400</v>
      </c>
    </row>
    <row r="43" customFormat="false" ht="15" hidden="false" customHeight="false" outlineLevel="0" collapsed="false">
      <c r="A43" s="0" t="s">
        <v>49</v>
      </c>
      <c r="B43" s="0" t="n">
        <v>6</v>
      </c>
      <c r="C43" s="0" t="n">
        <v>1801</v>
      </c>
      <c r="D43" s="0" t="n">
        <v>2400</v>
      </c>
      <c r="E43" s="0" t="n">
        <v>401</v>
      </c>
      <c r="F43" s="0" t="n">
        <v>500</v>
      </c>
    </row>
    <row r="44" customFormat="false" ht="15" hidden="false" customHeight="false" outlineLevel="0" collapsed="false">
      <c r="A44" s="0" t="s">
        <v>50</v>
      </c>
      <c r="B44" s="0" t="n">
        <v>1</v>
      </c>
      <c r="C44" s="0" t="n">
        <v>0</v>
      </c>
      <c r="D44" s="0" t="n">
        <v>0.5</v>
      </c>
      <c r="E44" s="0" t="n">
        <v>0</v>
      </c>
      <c r="F44" s="0" t="n">
        <v>50</v>
      </c>
    </row>
    <row r="45" customFormat="false" ht="15" hidden="false" customHeight="false" outlineLevel="0" collapsed="false">
      <c r="A45" s="0" t="s">
        <v>50</v>
      </c>
      <c r="B45" s="0" t="n">
        <v>2</v>
      </c>
      <c r="C45" s="0" t="n">
        <v>0.6</v>
      </c>
      <c r="D45" s="0" t="n">
        <v>1</v>
      </c>
      <c r="E45" s="0" t="n">
        <v>51</v>
      </c>
      <c r="F45" s="0" t="n">
        <v>100</v>
      </c>
    </row>
    <row r="46" customFormat="false" ht="15" hidden="false" customHeight="false" outlineLevel="0" collapsed="false">
      <c r="A46" s="0" t="s">
        <v>50</v>
      </c>
      <c r="B46" s="0" t="n">
        <v>3</v>
      </c>
      <c r="C46" s="0" t="n">
        <v>1.1</v>
      </c>
      <c r="D46" s="0" t="n">
        <v>2</v>
      </c>
      <c r="E46" s="0" t="n">
        <v>101</v>
      </c>
      <c r="F46" s="0" t="n">
        <v>200</v>
      </c>
    </row>
    <row r="47" customFormat="false" ht="15" hidden="false" customHeight="false" outlineLevel="0" collapsed="false">
      <c r="A47" s="0" t="s">
        <v>50</v>
      </c>
      <c r="B47" s="0" t="n">
        <v>4</v>
      </c>
      <c r="C47" s="0" t="n">
        <v>2.1</v>
      </c>
      <c r="D47" s="0" t="n">
        <v>3</v>
      </c>
      <c r="E47" s="0" t="n">
        <v>201</v>
      </c>
      <c r="F47" s="0" t="n">
        <v>300</v>
      </c>
    </row>
    <row r="48" customFormat="false" ht="15" hidden="false" customHeight="false" outlineLevel="0" collapsed="false">
      <c r="A48" s="0" t="s">
        <v>50</v>
      </c>
      <c r="B48" s="0" t="n">
        <v>5</v>
      </c>
      <c r="C48" s="0" t="n">
        <v>3.1</v>
      </c>
      <c r="D48" s="0" t="n">
        <v>3.5</v>
      </c>
      <c r="E48" s="0" t="n">
        <v>301</v>
      </c>
      <c r="F48" s="0" t="n">
        <v>400</v>
      </c>
    </row>
    <row r="49" customFormat="false" ht="15" hidden="false" customHeight="false" outlineLevel="0" collapsed="false">
      <c r="A49" s="0" t="s">
        <v>50</v>
      </c>
      <c r="B49" s="0" t="n">
        <v>6</v>
      </c>
      <c r="C49" s="0" t="n">
        <v>3.6</v>
      </c>
      <c r="D49" s="0" t="n">
        <v>4</v>
      </c>
      <c r="E49" s="0" t="n">
        <v>401</v>
      </c>
      <c r="F49" s="0" t="n">
        <v>500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2026-07-07T11:44:54Z</dcterms:created>
  <dc:creator>openpyxl</dc:creator>
  <dc:description/>
  <dc:language>en-US</dc:language>
  <cp:lastModifiedBy/>
  <dcterms:modified xsi:type="dcterms:W3CDTF">2026-07-07T11:44:54Z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